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90"/>
  </bookViews>
  <sheets>
    <sheet name="Recensement - Lot 2" sheetId="6" r:id="rId1"/>
  </sheets>
  <definedNames>
    <definedName name="_xlnm._FilterDatabase" localSheetId="0" hidden="1">'Recensement - Lot 2'!$A$6:$AN$7</definedName>
    <definedName name="_xlnm.Print_Titles" localSheetId="0">'Recensement - Lot 2'!$4:$6</definedName>
    <definedName name="_xlnm.Print_Area" localSheetId="0">'Recensement - Lot 2'!$A$1:$S$20</definedName>
  </definedNames>
  <calcPr calcId="145621"/>
</workbook>
</file>

<file path=xl/calcChain.xml><?xml version="1.0" encoding="utf-8"?>
<calcChain xmlns="http://schemas.openxmlformats.org/spreadsheetml/2006/main">
  <c r="AP7" i="6" l="1"/>
  <c r="T7" i="6" l="1"/>
  <c r="AK7" i="6" l="1"/>
  <c r="AN7" i="6" l="1"/>
</calcChain>
</file>

<file path=xl/comments1.xml><?xml version="1.0" encoding="utf-8"?>
<comments xmlns="http://schemas.openxmlformats.org/spreadsheetml/2006/main">
  <authors>
    <author>BREDIN Jérémy</author>
  </authors>
  <commentList>
    <comment ref="A4" authorId="0">
      <text>
        <r>
          <rPr>
            <b/>
            <sz val="9"/>
            <color indexed="81"/>
            <rFont val="Tahoma"/>
            <charset val="1"/>
          </rPr>
          <t>BREDIN Jérémy:</t>
        </r>
        <r>
          <rPr>
            <sz val="9"/>
            <color indexed="81"/>
            <rFont val="Tahoma"/>
            <charset val="1"/>
          </rPr>
          <t xml:space="preserve">
TRV : tarif réglementé de vente ou PM : prix de marché (contrat déjà négocié)</t>
        </r>
      </text>
    </comment>
    <comment ref="B4" authorId="0">
      <text>
        <r>
          <rPr>
            <b/>
            <sz val="9"/>
            <color indexed="81"/>
            <rFont val="Tahoma"/>
            <charset val="1"/>
          </rPr>
          <t xml:space="preserve">BREDIN Jérémy:
</t>
        </r>
        <r>
          <rPr>
            <sz val="9"/>
            <color indexed="81"/>
            <rFont val="Tahoma"/>
            <family val="2"/>
          </rPr>
          <t>numéro à 14 chiffres commençant par 02...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BREDIN Jérémy:</t>
        </r>
        <r>
          <rPr>
            <sz val="9"/>
            <color indexed="81"/>
            <rFont val="Tahoma"/>
            <family val="2"/>
          </rPr>
          <t xml:space="preserve">
numéro du compteur (fréquemment 3 chiffres)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BREDIN Jérémy:</t>
        </r>
        <r>
          <rPr>
            <sz val="9"/>
            <color indexed="81"/>
            <rFont val="Tahoma"/>
            <family val="2"/>
          </rPr>
          <t xml:space="preserve">
correspond à la fin du contrat actuellement en cours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BREDIN Jérémy:</t>
        </r>
        <r>
          <rPr>
            <sz val="9"/>
            <color indexed="81"/>
            <rFont val="Tahoma"/>
            <family val="2"/>
          </rPr>
          <t xml:space="preserve">
si vous souhaitez orienter votre un budget spécifique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BREDIN Jérémy:</t>
        </r>
        <r>
          <rPr>
            <sz val="9"/>
            <color indexed="81"/>
            <rFont val="Tahoma"/>
            <family val="2"/>
          </rPr>
          <t xml:space="preserve">
Base</t>
        </r>
      </text>
    </comment>
  </commentList>
</comments>
</file>

<file path=xl/sharedStrings.xml><?xml version="1.0" encoding="utf-8"?>
<sst xmlns="http://schemas.openxmlformats.org/spreadsheetml/2006/main" count="78" uniqueCount="62">
  <si>
    <t>Interlocuteur</t>
  </si>
  <si>
    <t>Nom</t>
  </si>
  <si>
    <t>Fonction</t>
  </si>
  <si>
    <t>Coordonnées téléphoniques</t>
  </si>
  <si>
    <t>INSEE</t>
  </si>
  <si>
    <t>PART FIXE TURPE (en €HT)</t>
  </si>
  <si>
    <t>PART VARIABLE TURPE 
(en € HT)</t>
  </si>
  <si>
    <t>COMMUNE</t>
  </si>
  <si>
    <t>TYPE DE CONTRAT</t>
  </si>
  <si>
    <t>PDL</t>
  </si>
  <si>
    <t>NOM PDL</t>
  </si>
  <si>
    <t>ADRESSE</t>
  </si>
  <si>
    <t>CODE POSTAL</t>
  </si>
  <si>
    <t>PAYEUR</t>
  </si>
  <si>
    <t>NOUVEAUX MEMBRES</t>
  </si>
  <si>
    <t>IDENTIFIANT COMPTAGE</t>
  </si>
  <si>
    <t>DATE DE RATTACHEMENT</t>
  </si>
  <si>
    <t>REGROUPEMENT DE FACTURE</t>
  </si>
  <si>
    <t>CODE INTERNE</t>
  </si>
  <si>
    <t>option tarifaire</t>
  </si>
  <si>
    <t>Puissance souscrite (kVA)</t>
  </si>
  <si>
    <t>option base</t>
  </si>
  <si>
    <t>Consommation annuelle (kWh)</t>
  </si>
  <si>
    <t>Part fourniture + capacité</t>
  </si>
  <si>
    <t>puissance souscrite (kva)</t>
  </si>
  <si>
    <t>Option base</t>
  </si>
  <si>
    <t>Option HC (Heures creuses)</t>
  </si>
  <si>
    <t>ORIGINE</t>
  </si>
  <si>
    <t>ACTUALISEE</t>
  </si>
  <si>
    <t>Contrat présent dans le précédent marché</t>
  </si>
  <si>
    <t>Consommation annuelle
(kWh)</t>
  </si>
  <si>
    <t>Consommation annuelle "HP" (Heures pleines)
(kWh)</t>
  </si>
  <si>
    <t>Consommation annuelle "HC" (Heures creuses)
(kWh)</t>
  </si>
  <si>
    <t>Régle de correspondance option tarifaire</t>
  </si>
  <si>
    <t>Contrat semblable</t>
  </si>
  <si>
    <t>PART FOURNITURE (en €HT) - correspond au prix du kwh fournisseur x quantitté</t>
  </si>
  <si>
    <t>TOTAL (en € HT)</t>
  </si>
  <si>
    <t/>
  </si>
  <si>
    <t>BASE</t>
  </si>
  <si>
    <t>NON</t>
  </si>
  <si>
    <t>=NB.SI.ENS('L:\DG_Achats\ENERGIE-ENVIRONNEMENT\1-Marchés en cours\2016-Groupement ENERGIES\5-Marchés subséquents\MS Elec\MS n°2\2-Résultats\2-CAO\Précédent marché - analyse à patrimoine constant\[Lot 2_Base de comparaison.xlsx]Lot2'!$B:$B;B1)</t>
  </si>
  <si>
    <t>=NBCAR(B1)</t>
  </si>
  <si>
    <t>=SI($AD1&gt;0;INDIRECT("'[Lot 2_Base de comparaison.xlsx]Lot2'!$Q$"&amp;EQUIV($B1;'L:\DG_Achats\ENERGIE-ENVIRONNEMENT\1-Marchés en cours\2016-Groupement ENERGIES\5-Marchés subséquents\MS Elec\MS n°2\2-Résultats\2-CAO\Précédent marché - analyse à patrimoine constant\[Lot 2_Base de comparaison.xlsx]Lot2'!$B:$B;0);VRAI);"")</t>
  </si>
  <si>
    <t>=SI($AD1&gt;0;INDIRECT("'[Lot 2_Base de comparaison.xlsx]Lot2'!$R$"&amp;EQUIV($B1;'L:\DG_Achats\ENERGIE-ENVIRONNEMENT\1-Marchés en cours\2016-Groupement ENERGIES\5-Marchés subséquents\MS Elec\MS n°2\2-Résultats\2-CAO\Précédent marché - analyse à patrimoine constant\[Lot 2_Base de comparaison.xlsx]Lot2'!$B:$B;0);VRAI);"")</t>
  </si>
  <si>
    <t>=SI($AD1&gt;0;INDIRECT("'[Lot 2_Base de comparaison.xlsx]Lot2'!$S$"&amp;EQUIV($B1;'L:\DG_Achats\ENERGIE-ENVIRONNEMENT\1-Marchés en cours\2016-Groupement ENERGIES\5-Marchés subséquents\MS Elec\MS n°2\2-Résultats\2-CAO\Précédent marché - analyse à patrimoine constant\[Lot 2_Base de comparaison.xlsx]Lot2'!$B:$B;0);VRAI);"")</t>
  </si>
  <si>
    <t>=SI($AD1&gt;0;INDIRECT("'[Lot 2_Base de comparaison.xlsx]Lot2'!$T$"&amp;EQUIV($B1;'L:\DG_Achats\ENERGIE-ENVIRONNEMENT\1-Marchés en cours\2016-Groupement ENERGIES\5-Marchés subséquents\MS Elec\MS n°2\2-Résultats\2-CAO\Précédent marché - analyse à patrimoine constant\[Lot 2_Base de comparaison.xlsx]Lot2'!$B:$B;0);VRAI);"")</t>
  </si>
  <si>
    <t>=SI($AD1&gt;0;INDIRECT("'[Lot 2_Base de comparaison.xlsx]Lot2'!$U$"&amp;EQUIV($B1;'L:\DG_Achats\ENERGIE-ENVIRONNEMENT\1-Marchés en cours\2016-Groupement ENERGIES\5-Marchés subséquents\MS Elec\MS n°2\2-Résultats\2-CAO\Précédent marché - analyse à patrimoine constant\[Lot 2_Base de comparaison.xlsx]Lot2'!$B:$B;0);VRAI);"")</t>
  </si>
  <si>
    <t>=SI($Q1="MUDT";"DOUBLE TARIF";SI($Q1="CU";"BASE";SI($Q1="LU";"BASE";"")))</t>
  </si>
  <si>
    <t>=SI(ET($AD1&gt;0;AD1=1;AG1=R1;AF1=AK1);"OK";"NON")</t>
  </si>
  <si>
    <t>=SI($AD1&gt;0;INDIRECT("'[Lot 2_Base de comparaison.xlsx]Lot2'!$V$"&amp;EQUIV($B1;'L:\DG_Achats\ENERGIE-ENVIRONNEMENT\1-Marchés en cours\2016-Groupement ENERGIES\5-Marchés subséquents\MS Elec\MS n°2\2-Résultats\2-CAO\Précédent marché - analyse à patrimoine constant\[Lot 2_Base de comparaison.xlsx]Lot2'!$B:$B;0);VRAI);"")</t>
  </si>
  <si>
    <t>=SI($AD1&gt;0;INDIRECT("'[Lot 2_Base de comparaison.xlsx]Lot2'!$W$"&amp;EQUIV($B1;'L:\DG_Achats\ENERGIE-ENVIRONNEMENT\1-Marchés en cours\2016-Groupement ENERGIES\5-Marchés subséquents\MS Elec\MS n°2\2-Résultats\2-CAO\Précédent marché - analyse à patrimoine constant\[Lot 2_Base de comparaison.xlsx]Lot2'!$B:$B;0);VRAI);"")</t>
  </si>
  <si>
    <t>=SI($AD1&gt;0;INDIRECT("'[Lot 2_Base de comparaison.xlsx]Lot2'!$X$"&amp;EQUIV($B1;'L:\DG_Achats\ENERGIE-ENVIRONNEMENT\1-Marchés en cours\2016-Groupement ENERGIES\5-Marchés subséquents\MS Elec\MS n°2\2-Résultats\2-CAO\Précédent marché - analyse à patrimoine constant\[Lot 2_Base de comparaison.xlsx]Lot2'!$B:$B;0);VRAI);"")</t>
  </si>
  <si>
    <t>=SI($AD1&gt;0;INDIRECT("'[Lot 2_Base de comparaison.xlsx]Lot2'!$Y$"&amp;EQUIV($B1;'L:\DG_Achats\ENERGIE-ENVIRONNEMENT\1-Marchés en cours\2016-Groupement ENERGIES\5-Marchés subséquents\MS Elec\MS n°2\2-Résultats\2-CAO\Précédent marché - analyse à patrimoine constant\[Lot 2_Base de comparaison.xlsx]Lot2'!$B:$B;0);VRAI);"")</t>
  </si>
  <si>
    <t>=SI($AD1&gt;0;S1*0,03762;"")</t>
  </si>
  <si>
    <t>=SI($AD1&gt;0;SOMME(S1)*AQ1/(SOMME(AH1:AJ1));"")</t>
  </si>
  <si>
    <t>=SI($AD1&gt;0;AT1+AU1+AV1;"")</t>
  </si>
  <si>
    <t>=SI($AD1&gt;0;AO1;"")</t>
  </si>
  <si>
    <t>TRV</t>
  </si>
  <si>
    <t>EP TRV</t>
  </si>
  <si>
    <t>Abonnement au KVA</t>
  </si>
  <si>
    <t>Coût kWh</t>
  </si>
  <si>
    <t>GROUPEMENT DE COMMANDES POUR LA FOURNITURE ET L'ACHEMINEMENT D'ELECTRICITE
Recensement des contrats d'électricité du lot 2 des membres du groupement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</si>
</sst>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General"/>
    <numFmt numFmtId="165" formatCode="#,##0.0"/>
    <numFmt numFmtId="166" formatCode="00000000000000"/>
    <numFmt numFmtId="167" formatCode="_-* #,##0\ _€_-;\-* #,##0\ _€_-;_-* &quot;-&quot;??\ _€_-;_-@_-"/>
    <numFmt numFmtId="168" formatCode="#,##0.00\ &quot;€&quot;"/>
    <numFmt numFmtId="169" formatCode="#,##0.0000"/>
  </numFmts>
  <fonts count="3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MS Sans Serif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22"/>
      <color theme="1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51">
    <xf numFmtId="0" fontId="0" fillId="0" borderId="0"/>
    <xf numFmtId="164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0" applyNumberFormat="0" applyAlignment="0" applyProtection="0"/>
    <xf numFmtId="0" fontId="15" fillId="7" borderId="11" applyNumberFormat="0" applyAlignment="0" applyProtection="0"/>
    <xf numFmtId="0" fontId="16" fillId="7" borderId="10" applyNumberFormat="0" applyAlignment="0" applyProtection="0"/>
    <xf numFmtId="0" fontId="17" fillId="0" borderId="12" applyNumberFormat="0" applyFill="0" applyAlignment="0" applyProtection="0"/>
    <xf numFmtId="0" fontId="18" fillId="8" borderId="13" applyNumberFormat="0" applyAlignment="0" applyProtection="0"/>
    <xf numFmtId="0" fontId="19" fillId="0" borderId="0" applyNumberFormat="0" applyFill="0" applyBorder="0" applyAlignment="0" applyProtection="0"/>
    <xf numFmtId="0" fontId="6" fillId="9" borderId="1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  <xf numFmtId="43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4" fillId="0" borderId="0"/>
  </cellStyleXfs>
  <cellXfs count="74">
    <xf numFmtId="0" fontId="0" fillId="0" borderId="0" xfId="0"/>
    <xf numFmtId="0" fontId="0" fillId="0" borderId="0" xfId="0" applyFont="1" applyBorder="1" applyAlignment="1" applyProtection="1">
      <alignment horizontal="left"/>
      <protection locked="0"/>
    </xf>
    <xf numFmtId="165" fontId="4" fillId="0" borderId="0" xfId="0" applyNumberFormat="1" applyFon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49" fontId="0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168" fontId="4" fillId="35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44" fontId="4" fillId="36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3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49" fontId="3" fillId="37" borderId="19" xfId="0" applyNumberFormat="1" applyFont="1" applyFill="1" applyBorder="1" applyAlignment="1" applyProtection="1">
      <alignment horizontal="center" vertical="center" wrapText="1"/>
      <protection hidden="1"/>
    </xf>
    <xf numFmtId="49" fontId="3" fillId="38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4" fillId="0" borderId="0" xfId="0" quotePrefix="1" applyFont="1" applyBorder="1" applyAlignment="1" applyProtection="1">
      <alignment horizontal="center" vertical="center"/>
      <protection hidden="1"/>
    </xf>
    <xf numFmtId="0" fontId="4" fillId="0" borderId="1" xfId="0" quotePrefix="1" applyNumberFormat="1" applyFont="1" applyFill="1" applyBorder="1" applyAlignment="1" applyProtection="1">
      <alignment horizontal="center" vertical="center"/>
      <protection hidden="1"/>
    </xf>
    <xf numFmtId="168" fontId="4" fillId="35" borderId="1" xfId="0" quotePrefix="1" applyNumberFormat="1" applyFont="1" applyFill="1" applyBorder="1" applyAlignment="1" applyProtection="1">
      <alignment horizontal="center"/>
      <protection hidden="1"/>
    </xf>
    <xf numFmtId="44" fontId="4" fillId="36" borderId="1" xfId="0" quotePrefix="1" applyNumberFormat="1" applyFont="1" applyFill="1" applyBorder="1" applyAlignment="1" applyProtection="1">
      <alignment horizontal="center"/>
      <protection hidden="1"/>
    </xf>
    <xf numFmtId="167" fontId="4" fillId="0" borderId="1" xfId="0" applyNumberFormat="1" applyFont="1" applyBorder="1" applyAlignment="1" applyProtection="1">
      <alignment horizontal="center"/>
      <protection hidden="1"/>
    </xf>
    <xf numFmtId="0" fontId="0" fillId="0" borderId="5" xfId="0" applyFont="1" applyFill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14" fontId="0" fillId="0" borderId="5" xfId="0" applyNumberFormat="1" applyFont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/>
    </xf>
    <xf numFmtId="167" fontId="5" fillId="0" borderId="5" xfId="47" applyNumberFormat="1" applyFont="1" applyFill="1" applyBorder="1" applyAlignment="1" applyProtection="1">
      <alignment horizontal="center" vertical="center"/>
    </xf>
    <xf numFmtId="3" fontId="3" fillId="2" borderId="23" xfId="0" applyNumberFormat="1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3" fillId="34" borderId="19" xfId="0" applyFont="1" applyFill="1" applyBorder="1" applyAlignment="1" applyProtection="1">
      <alignment horizontal="center" vertical="center"/>
      <protection hidden="1"/>
    </xf>
    <xf numFmtId="4" fontId="4" fillId="39" borderId="1" xfId="0" applyNumberFormat="1" applyFont="1" applyFill="1" applyBorder="1" applyAlignment="1" applyProtection="1">
      <alignment horizontal="center"/>
      <protection hidden="1"/>
    </xf>
    <xf numFmtId="169" fontId="4" fillId="39" borderId="1" xfId="0" applyNumberFormat="1" applyFont="1" applyFill="1" applyBorder="1" applyAlignment="1" applyProtection="1">
      <alignment horizontal="center"/>
      <protection hidden="1"/>
    </xf>
    <xf numFmtId="0" fontId="3" fillId="34" borderId="19" xfId="0" applyFont="1" applyFill="1" applyBorder="1" applyAlignment="1" applyProtection="1">
      <alignment horizontal="center" vertical="center" wrapText="1"/>
      <protection hidden="1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/>
    </xf>
    <xf numFmtId="166" fontId="0" fillId="0" borderId="5" xfId="0" applyNumberFormat="1" applyFont="1" applyBorder="1" applyAlignment="1" applyProtection="1">
      <alignment horizontal="center"/>
    </xf>
    <xf numFmtId="1" fontId="0" fillId="0" borderId="5" xfId="0" applyNumberFormat="1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2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165" fontId="3" fillId="2" borderId="22" xfId="0" applyNumberFormat="1" applyFont="1" applyFill="1" applyBorder="1" applyAlignment="1" applyProtection="1">
      <alignment horizontal="center" vertical="center" wrapText="1"/>
    </xf>
    <xf numFmtId="165" fontId="3" fillId="2" borderId="6" xfId="0" applyNumberFormat="1" applyFont="1" applyFill="1" applyBorder="1" applyAlignment="1" applyProtection="1">
      <alignment horizontal="center" vertical="center" wrapText="1"/>
    </xf>
    <xf numFmtId="165" fontId="3" fillId="2" borderId="25" xfId="0" applyNumberFormat="1" applyFont="1" applyFill="1" applyBorder="1" applyAlignment="1" applyProtection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 wrapText="1"/>
    </xf>
    <xf numFmtId="3" fontId="3" fillId="2" borderId="26" xfId="0" applyNumberFormat="1" applyFont="1" applyFill="1" applyBorder="1" applyAlignment="1" applyProtection="1">
      <alignment horizontal="center" vertical="center" wrapText="1"/>
    </xf>
    <xf numFmtId="49" fontId="3" fillId="2" borderId="20" xfId="0" applyNumberFormat="1" applyFont="1" applyFill="1" applyBorder="1" applyAlignment="1" applyProtection="1">
      <alignment horizontal="center" vertical="center" wrapText="1"/>
    </xf>
    <xf numFmtId="49" fontId="3" fillId="2" borderId="24" xfId="0" applyNumberFormat="1" applyFont="1" applyFill="1" applyBorder="1" applyAlignment="1" applyProtection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center" vertical="center" wrapText="1"/>
    </xf>
    <xf numFmtId="1" fontId="3" fillId="2" borderId="21" xfId="0" applyNumberFormat="1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1" fontId="3" fillId="2" borderId="17" xfId="0" applyNumberFormat="1" applyFont="1" applyFill="1" applyBorder="1" applyAlignment="1" applyProtection="1">
      <alignment horizontal="center" vertical="center" wrapText="1"/>
    </xf>
    <xf numFmtId="0" fontId="3" fillId="34" borderId="27" xfId="0" applyFont="1" applyFill="1" applyBorder="1" applyAlignment="1" applyProtection="1">
      <alignment horizontal="center" vertical="center"/>
      <protection hidden="1"/>
    </xf>
    <xf numFmtId="0" fontId="3" fillId="34" borderId="28" xfId="0" applyFont="1" applyFill="1" applyBorder="1" applyAlignment="1" applyProtection="1">
      <alignment horizontal="center" vertical="center"/>
      <protection hidden="1"/>
    </xf>
    <xf numFmtId="49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165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18" xfId="0" applyFont="1" applyFill="1" applyBorder="1" applyAlignment="1" applyProtection="1">
      <alignment horizontal="center" vertical="center"/>
      <protection hidden="1"/>
    </xf>
    <xf numFmtId="0" fontId="3" fillId="38" borderId="18" xfId="0" applyFont="1" applyFill="1" applyBorder="1" applyAlignment="1" applyProtection="1">
      <alignment horizontal="center" vertical="center"/>
      <protection hidden="1"/>
    </xf>
  </cellXfs>
  <cellStyles count="51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Commentaire" xfId="20" builtinId="10" customBuiltin="1"/>
    <cellStyle name="Entrée" xfId="14" builtinId="20" customBuiltin="1"/>
    <cellStyle name="Excel Built-in Normal" xfId="1"/>
    <cellStyle name="Insatisfaisant" xfId="12" builtinId="27" customBuiltin="1"/>
    <cellStyle name="Milliers" xfId="47" builtinId="3"/>
    <cellStyle name="Neutre" xfId="13" builtinId="28" customBuiltin="1"/>
    <cellStyle name="NiveauLigne_4 2" xfId="49"/>
    <cellStyle name="Normal" xfId="0" builtinId="0"/>
    <cellStyle name="Normal 2" xfId="2"/>
    <cellStyle name="Normal 2 2" xfId="50"/>
    <cellStyle name="Normal 3" xfId="4"/>
    <cellStyle name="Normal 3 2" xfId="5"/>
    <cellStyle name="Normal 4" xfId="3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 2" xfId="48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163286</xdr:colOff>
      <xdr:row>0</xdr:row>
      <xdr:rowOff>231322</xdr:rowOff>
    </xdr:from>
    <xdr:to>
      <xdr:col>0</xdr:col>
      <xdr:colOff>1478360</xdr:colOff>
      <xdr:row>3</xdr:row>
      <xdr:rowOff>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286" y="231322"/>
          <a:ext cx="1315074" cy="1371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6699"/>
    <pageSetUpPr fitToPage="1"/>
  </sheetPr>
  <dimension ref="A1:AV19"/>
  <sheetViews>
    <sheetView tabSelected="1" view="pageBreakPreview" zoomScale="70" zoomScaleNormal="70" zoomScaleSheetLayoutView="70" zoomScalePageLayoutView="50" workbookViewId="0">
      <pane ySplit="6" topLeftCell="A7" activePane="bottomLeft" state="frozen"/>
      <selection activeCell="K1" sqref="K1"/>
      <selection pane="bottomLeft" activeCell="L14" sqref="L14"/>
    </sheetView>
  </sheetViews>
  <sheetFormatPr baseColWidth="10" defaultColWidth="11.42578125" defaultRowHeight="15.75" x14ac:dyDescent="0.25"/>
  <cols>
    <col min="1" max="1" width="24.85546875" style="8" bestFit="1" customWidth="1"/>
    <col min="2" max="2" width="19.140625" style="9" customWidth="1"/>
    <col min="3" max="3" width="57.5703125" style="8" customWidth="1"/>
    <col min="4" max="4" width="84.42578125" style="8" customWidth="1"/>
    <col min="5" max="5" width="11.85546875" style="10" customWidth="1"/>
    <col min="6" max="6" width="29.5703125" style="8" customWidth="1"/>
    <col min="7" max="7" width="30.85546875" style="8" customWidth="1"/>
    <col min="8" max="8" width="17.140625" style="8" customWidth="1"/>
    <col min="9" max="9" width="14" style="8" customWidth="1"/>
    <col min="10" max="10" width="13" style="8" customWidth="1"/>
    <col min="11" max="11" width="19.5703125" style="8" customWidth="1"/>
    <col min="12" max="12" width="36.7109375" style="8" bestFit="1" customWidth="1"/>
    <col min="13" max="13" width="14" style="8" customWidth="1"/>
    <col min="14" max="14" width="22.7109375" style="8" customWidth="1"/>
    <col min="15" max="15" width="27.28515625" style="8" customWidth="1"/>
    <col min="16" max="16" width="18" style="8" customWidth="1"/>
    <col min="17" max="17" width="18.85546875" style="8" customWidth="1"/>
    <col min="18" max="18" width="19" style="11" customWidth="1"/>
    <col min="19" max="19" width="19.7109375" style="12" customWidth="1"/>
    <col min="20" max="20" width="11.42578125" style="22" hidden="1" customWidth="1"/>
    <col min="21" max="31" width="11.42578125" style="13" hidden="1" customWidth="1"/>
    <col min="32" max="36" width="11.42578125" style="16" hidden="1" customWidth="1"/>
    <col min="37" max="37" width="16.42578125" style="16" hidden="1" customWidth="1"/>
    <col min="38" max="38" width="17.5703125" style="16" hidden="1" customWidth="1"/>
    <col min="39" max="39" width="18.5703125" style="16" hidden="1" customWidth="1"/>
    <col min="40" max="40" width="28.5703125" style="16" hidden="1" customWidth="1"/>
    <col min="41" max="41" width="0" style="22" hidden="1" customWidth="1"/>
    <col min="42" max="42" width="21.42578125" style="16" hidden="1" customWidth="1"/>
    <col min="43" max="48" width="0" style="22" hidden="1" customWidth="1"/>
    <col min="49" max="16384" width="11.42578125" style="1"/>
  </cols>
  <sheetData>
    <row r="1" spans="1:47" ht="72.75" customHeight="1" x14ac:dyDescent="0.35">
      <c r="A1" s="5"/>
      <c r="B1" s="46" t="s">
        <v>61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U1" s="23" t="s">
        <v>40</v>
      </c>
      <c r="V1" s="23" t="s">
        <v>41</v>
      </c>
      <c r="W1" s="24" t="s">
        <v>42</v>
      </c>
      <c r="X1" s="24" t="s">
        <v>43</v>
      </c>
      <c r="Y1" s="24" t="s">
        <v>44</v>
      </c>
      <c r="Z1" s="24" t="s">
        <v>45</v>
      </c>
      <c r="AA1" s="24" t="s">
        <v>46</v>
      </c>
      <c r="AB1" s="23" t="s">
        <v>47</v>
      </c>
      <c r="AC1" s="23" t="s">
        <v>48</v>
      </c>
      <c r="AF1" s="25" t="s">
        <v>49</v>
      </c>
      <c r="AG1" s="25" t="s">
        <v>50</v>
      </c>
      <c r="AH1" s="25" t="s">
        <v>51</v>
      </c>
      <c r="AI1" s="25" t="s">
        <v>52</v>
      </c>
      <c r="AK1" s="26" t="s">
        <v>56</v>
      </c>
      <c r="AL1" s="26" t="s">
        <v>53</v>
      </c>
      <c r="AM1" s="26" t="s">
        <v>54</v>
      </c>
      <c r="AN1" s="26" t="s">
        <v>55</v>
      </c>
    </row>
    <row r="2" spans="1:47" x14ac:dyDescent="0.25">
      <c r="A2" s="5"/>
      <c r="B2" s="6"/>
      <c r="C2" s="5"/>
      <c r="D2" s="5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2"/>
      <c r="S2" s="3"/>
    </row>
    <row r="3" spans="1:47" ht="16.5" thickBot="1" x14ac:dyDescent="0.3">
      <c r="A3" s="5"/>
      <c r="B3" s="6"/>
      <c r="C3" s="5"/>
      <c r="D3" s="5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3"/>
      <c r="R3" s="43"/>
      <c r="S3" s="43"/>
    </row>
    <row r="4" spans="1:47" ht="21.75" customHeight="1" x14ac:dyDescent="0.25">
      <c r="A4" s="59" t="s">
        <v>8</v>
      </c>
      <c r="B4" s="48" t="s">
        <v>9</v>
      </c>
      <c r="C4" s="48" t="s">
        <v>10</v>
      </c>
      <c r="D4" s="48" t="s">
        <v>11</v>
      </c>
      <c r="E4" s="62" t="s">
        <v>12</v>
      </c>
      <c r="F4" s="48" t="s">
        <v>7</v>
      </c>
      <c r="G4" s="48" t="s">
        <v>13</v>
      </c>
      <c r="H4" s="48" t="s">
        <v>14</v>
      </c>
      <c r="I4" s="48" t="s">
        <v>4</v>
      </c>
      <c r="J4" s="48" t="s">
        <v>15</v>
      </c>
      <c r="K4" s="48" t="s">
        <v>16</v>
      </c>
      <c r="L4" s="48" t="s">
        <v>17</v>
      </c>
      <c r="M4" s="48" t="s">
        <v>18</v>
      </c>
      <c r="N4" s="48" t="s">
        <v>0</v>
      </c>
      <c r="O4" s="48"/>
      <c r="P4" s="48"/>
      <c r="Q4" s="51" t="s">
        <v>19</v>
      </c>
      <c r="R4" s="54" t="s">
        <v>20</v>
      </c>
      <c r="S4" s="34" t="s">
        <v>21</v>
      </c>
      <c r="T4" s="47" t="s">
        <v>23</v>
      </c>
    </row>
    <row r="5" spans="1:47" ht="40.5" customHeight="1" x14ac:dyDescent="0.25">
      <c r="A5" s="60"/>
      <c r="B5" s="49"/>
      <c r="C5" s="49"/>
      <c r="D5" s="49"/>
      <c r="E5" s="63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2"/>
      <c r="R5" s="55"/>
      <c r="S5" s="57" t="s">
        <v>22</v>
      </c>
      <c r="T5" s="47"/>
      <c r="W5" s="67" t="s">
        <v>19</v>
      </c>
      <c r="X5" s="69" t="s">
        <v>24</v>
      </c>
      <c r="Y5" s="36" t="s">
        <v>25</v>
      </c>
      <c r="Z5" s="71" t="s">
        <v>26</v>
      </c>
      <c r="AA5" s="71"/>
      <c r="AF5" s="72" t="s">
        <v>27</v>
      </c>
      <c r="AG5" s="72"/>
      <c r="AH5" s="72"/>
      <c r="AI5" s="72"/>
      <c r="AK5" s="73" t="s">
        <v>28</v>
      </c>
      <c r="AL5" s="73"/>
      <c r="AM5" s="73"/>
      <c r="AN5" s="73"/>
      <c r="AP5" s="37" t="s">
        <v>57</v>
      </c>
      <c r="AT5" s="65" t="s">
        <v>58</v>
      </c>
      <c r="AU5" s="66"/>
    </row>
    <row r="6" spans="1:47" ht="70.900000000000006" customHeight="1" thickBot="1" x14ac:dyDescent="0.3">
      <c r="A6" s="61"/>
      <c r="B6" s="50"/>
      <c r="C6" s="50"/>
      <c r="D6" s="50"/>
      <c r="E6" s="64"/>
      <c r="F6" s="50"/>
      <c r="G6" s="50"/>
      <c r="H6" s="50"/>
      <c r="I6" s="50"/>
      <c r="J6" s="50"/>
      <c r="K6" s="50"/>
      <c r="L6" s="50"/>
      <c r="M6" s="50"/>
      <c r="N6" s="35" t="s">
        <v>1</v>
      </c>
      <c r="O6" s="35" t="s">
        <v>2</v>
      </c>
      <c r="P6" s="42" t="s">
        <v>3</v>
      </c>
      <c r="Q6" s="53"/>
      <c r="R6" s="56"/>
      <c r="S6" s="58"/>
      <c r="T6" s="47"/>
      <c r="U6" s="18" t="s">
        <v>29</v>
      </c>
      <c r="V6" s="18"/>
      <c r="W6" s="68"/>
      <c r="X6" s="70"/>
      <c r="Y6" s="19" t="s">
        <v>30</v>
      </c>
      <c r="Z6" s="19" t="s">
        <v>31</v>
      </c>
      <c r="AA6" s="19" t="s">
        <v>32</v>
      </c>
      <c r="AB6" s="18" t="s">
        <v>33</v>
      </c>
      <c r="AC6" s="18" t="s">
        <v>34</v>
      </c>
      <c r="AD6" s="18"/>
      <c r="AE6" s="18"/>
      <c r="AF6" s="20" t="s">
        <v>5</v>
      </c>
      <c r="AG6" s="20" t="s">
        <v>35</v>
      </c>
      <c r="AH6" s="20" t="s">
        <v>6</v>
      </c>
      <c r="AI6" s="20" t="s">
        <v>36</v>
      </c>
      <c r="AK6" s="21" t="s">
        <v>5</v>
      </c>
      <c r="AL6" s="21" t="s">
        <v>35</v>
      </c>
      <c r="AM6" s="21" t="s">
        <v>6</v>
      </c>
      <c r="AN6" s="21" t="s">
        <v>36</v>
      </c>
      <c r="AP6" s="38" t="s">
        <v>36</v>
      </c>
      <c r="AT6" s="41" t="s">
        <v>59</v>
      </c>
      <c r="AU6" s="38" t="s">
        <v>60</v>
      </c>
    </row>
    <row r="7" spans="1:47" x14ac:dyDescent="0.25">
      <c r="A7" s="28"/>
      <c r="B7" s="44"/>
      <c r="C7" s="29"/>
      <c r="D7" s="29"/>
      <c r="E7" s="45"/>
      <c r="F7" s="29"/>
      <c r="G7" s="29"/>
      <c r="H7" s="29"/>
      <c r="I7" s="29"/>
      <c r="J7" s="29"/>
      <c r="K7" s="30"/>
      <c r="L7" s="29"/>
      <c r="M7" s="29"/>
      <c r="N7" s="29"/>
      <c r="O7" s="29"/>
      <c r="P7" s="29"/>
      <c r="Q7" s="31"/>
      <c r="R7" s="32"/>
      <c r="S7" s="33"/>
      <c r="T7" s="27" t="e">
        <f>#REF!+#REF!</f>
        <v>#REF!</v>
      </c>
      <c r="U7" s="13">
        <v>0</v>
      </c>
      <c r="V7" s="13">
        <v>13</v>
      </c>
      <c r="W7" s="14" t="s">
        <v>37</v>
      </c>
      <c r="X7" s="14" t="s">
        <v>37</v>
      </c>
      <c r="Y7" s="14" t="s">
        <v>37</v>
      </c>
      <c r="Z7" s="14" t="s">
        <v>37</v>
      </c>
      <c r="AA7" s="14" t="s">
        <v>37</v>
      </c>
      <c r="AB7" s="13" t="s">
        <v>38</v>
      </c>
      <c r="AC7" s="13" t="s">
        <v>39</v>
      </c>
      <c r="AF7" s="15" t="s">
        <v>37</v>
      </c>
      <c r="AG7" s="15" t="s">
        <v>37</v>
      </c>
      <c r="AH7" s="15" t="s">
        <v>37</v>
      </c>
      <c r="AI7" s="15" t="s">
        <v>37</v>
      </c>
      <c r="AK7" s="17" t="str">
        <f>IF($U7&gt;0,AF7,"")</f>
        <v/>
      </c>
      <c r="AL7" s="17" t="s">
        <v>37</v>
      </c>
      <c r="AM7" s="17" t="s">
        <v>37</v>
      </c>
      <c r="AN7" s="17" t="str">
        <f>IF($U7&gt;0,AK7+AL7+AM7,"")</f>
        <v/>
      </c>
      <c r="AP7" s="39">
        <f>R7*$AT$7+S7*$AU$7</f>
        <v>0</v>
      </c>
      <c r="AT7" s="39">
        <v>86.76</v>
      </c>
      <c r="AU7" s="40">
        <v>6.3100000000000003E-2</v>
      </c>
    </row>
    <row r="8" spans="1:47" x14ac:dyDescent="0.25">
      <c r="A8" s="28"/>
      <c r="B8" s="44"/>
      <c r="C8" s="29"/>
      <c r="D8" s="29"/>
      <c r="E8" s="45"/>
      <c r="F8" s="29"/>
      <c r="G8" s="29"/>
      <c r="H8" s="29"/>
      <c r="I8" s="29"/>
      <c r="J8" s="29"/>
      <c r="K8" s="30"/>
      <c r="L8" s="29"/>
      <c r="M8" s="29"/>
      <c r="N8" s="29"/>
      <c r="O8" s="29"/>
      <c r="P8" s="29"/>
      <c r="Q8" s="31"/>
      <c r="R8" s="32"/>
      <c r="S8" s="33"/>
    </row>
    <row r="9" spans="1:47" x14ac:dyDescent="0.25">
      <c r="A9" s="28"/>
      <c r="B9" s="44"/>
      <c r="C9" s="29"/>
      <c r="D9" s="29"/>
      <c r="E9" s="45"/>
      <c r="F9" s="29"/>
      <c r="G9" s="29"/>
      <c r="H9" s="29"/>
      <c r="I9" s="29"/>
      <c r="J9" s="29"/>
      <c r="K9" s="30"/>
      <c r="L9" s="29"/>
      <c r="M9" s="29"/>
      <c r="N9" s="29"/>
      <c r="O9" s="29"/>
      <c r="P9" s="29"/>
      <c r="Q9" s="31"/>
      <c r="R9" s="32"/>
      <c r="S9" s="33"/>
    </row>
    <row r="10" spans="1:47" x14ac:dyDescent="0.25">
      <c r="A10" s="28"/>
      <c r="B10" s="44"/>
      <c r="C10" s="29"/>
      <c r="D10" s="29"/>
      <c r="E10" s="45"/>
      <c r="F10" s="29"/>
      <c r="G10" s="29"/>
      <c r="H10" s="29"/>
      <c r="I10" s="29"/>
      <c r="J10" s="29"/>
      <c r="K10" s="30"/>
      <c r="L10" s="29"/>
      <c r="M10" s="29"/>
      <c r="N10" s="29"/>
      <c r="O10" s="29"/>
      <c r="P10" s="29"/>
      <c r="Q10" s="31"/>
      <c r="R10" s="32"/>
      <c r="S10" s="33"/>
    </row>
    <row r="11" spans="1:47" x14ac:dyDescent="0.25">
      <c r="A11" s="28"/>
      <c r="B11" s="44"/>
      <c r="C11" s="29"/>
      <c r="D11" s="29"/>
      <c r="E11" s="45"/>
      <c r="F11" s="29"/>
      <c r="G11" s="29"/>
      <c r="H11" s="29"/>
      <c r="I11" s="29"/>
      <c r="J11" s="29"/>
      <c r="K11" s="30"/>
      <c r="L11" s="29"/>
      <c r="M11" s="29"/>
      <c r="N11" s="29"/>
      <c r="O11" s="29"/>
      <c r="P11" s="29"/>
      <c r="Q11" s="31"/>
      <c r="R11" s="32"/>
      <c r="S11" s="33"/>
    </row>
    <row r="12" spans="1:47" x14ac:dyDescent="0.25">
      <c r="A12" s="28"/>
      <c r="B12" s="44"/>
      <c r="C12" s="29"/>
      <c r="D12" s="29"/>
      <c r="E12" s="45"/>
      <c r="F12" s="29"/>
      <c r="G12" s="29"/>
      <c r="H12" s="29"/>
      <c r="I12" s="29"/>
      <c r="J12" s="29"/>
      <c r="K12" s="30"/>
      <c r="L12" s="29"/>
      <c r="M12" s="29"/>
      <c r="N12" s="29"/>
      <c r="O12" s="29"/>
      <c r="P12" s="29"/>
      <c r="Q12" s="31"/>
      <c r="R12" s="32"/>
      <c r="S12" s="33"/>
    </row>
    <row r="13" spans="1:47" x14ac:dyDescent="0.25">
      <c r="A13" s="28"/>
      <c r="B13" s="44"/>
      <c r="C13" s="29"/>
      <c r="D13" s="29"/>
      <c r="E13" s="45"/>
      <c r="F13" s="29"/>
      <c r="G13" s="29"/>
      <c r="H13" s="29"/>
      <c r="I13" s="29"/>
      <c r="J13" s="29"/>
      <c r="K13" s="30"/>
      <c r="L13" s="29"/>
      <c r="M13" s="29"/>
      <c r="N13" s="29"/>
      <c r="O13" s="29"/>
      <c r="P13" s="29"/>
      <c r="Q13" s="31"/>
      <c r="R13" s="32"/>
      <c r="S13" s="33"/>
    </row>
    <row r="14" spans="1:47" x14ac:dyDescent="0.25">
      <c r="A14" s="28"/>
      <c r="B14" s="44"/>
      <c r="C14" s="29"/>
      <c r="D14" s="29"/>
      <c r="E14" s="45"/>
      <c r="F14" s="29"/>
      <c r="G14" s="29"/>
      <c r="H14" s="29"/>
      <c r="I14" s="29"/>
      <c r="J14" s="29"/>
      <c r="K14" s="30"/>
      <c r="L14" s="29"/>
      <c r="M14" s="29"/>
      <c r="N14" s="29"/>
      <c r="O14" s="29"/>
      <c r="P14" s="29"/>
      <c r="Q14" s="31"/>
      <c r="R14" s="32"/>
      <c r="S14" s="33"/>
    </row>
    <row r="15" spans="1:47" x14ac:dyDescent="0.25">
      <c r="A15" s="28"/>
      <c r="B15" s="44"/>
      <c r="C15" s="29"/>
      <c r="D15" s="29"/>
      <c r="E15" s="45"/>
      <c r="F15" s="29"/>
      <c r="G15" s="29"/>
      <c r="H15" s="29"/>
      <c r="I15" s="29"/>
      <c r="J15" s="29"/>
      <c r="K15" s="30"/>
      <c r="L15" s="29"/>
      <c r="M15" s="29"/>
      <c r="N15" s="29"/>
      <c r="O15" s="29"/>
      <c r="P15" s="29"/>
      <c r="Q15" s="31"/>
      <c r="R15" s="32"/>
      <c r="S15" s="33"/>
    </row>
    <row r="16" spans="1:47" x14ac:dyDescent="0.25">
      <c r="A16" s="28"/>
      <c r="B16" s="44"/>
      <c r="C16" s="29"/>
      <c r="D16" s="29"/>
      <c r="E16" s="45"/>
      <c r="F16" s="29"/>
      <c r="G16" s="29"/>
      <c r="H16" s="29"/>
      <c r="I16" s="29"/>
      <c r="J16" s="29"/>
      <c r="K16" s="30"/>
      <c r="L16" s="29"/>
      <c r="M16" s="29"/>
      <c r="N16" s="29"/>
      <c r="O16" s="29"/>
      <c r="P16" s="29"/>
      <c r="Q16" s="31"/>
      <c r="R16" s="32"/>
      <c r="S16" s="33"/>
    </row>
    <row r="17" spans="1:19" x14ac:dyDescent="0.25">
      <c r="A17" s="28"/>
      <c r="B17" s="44"/>
      <c r="C17" s="29"/>
      <c r="D17" s="29"/>
      <c r="E17" s="45"/>
      <c r="F17" s="29"/>
      <c r="G17" s="29"/>
      <c r="H17" s="29"/>
      <c r="I17" s="29"/>
      <c r="J17" s="29"/>
      <c r="K17" s="30"/>
      <c r="L17" s="29"/>
      <c r="M17" s="29"/>
      <c r="N17" s="29"/>
      <c r="O17" s="29"/>
      <c r="P17" s="29"/>
      <c r="Q17" s="31"/>
      <c r="R17" s="32"/>
      <c r="S17" s="33"/>
    </row>
    <row r="18" spans="1:19" x14ac:dyDescent="0.25">
      <c r="A18" s="28"/>
      <c r="B18" s="44"/>
      <c r="C18" s="29"/>
      <c r="D18" s="29"/>
      <c r="E18" s="45"/>
      <c r="F18" s="29"/>
      <c r="G18" s="29"/>
      <c r="H18" s="29"/>
      <c r="I18" s="29"/>
      <c r="J18" s="29"/>
      <c r="K18" s="30"/>
      <c r="L18" s="29"/>
      <c r="M18" s="29"/>
      <c r="N18" s="29"/>
      <c r="O18" s="29"/>
      <c r="P18" s="29"/>
      <c r="Q18" s="31"/>
      <c r="R18" s="32"/>
      <c r="S18" s="33"/>
    </row>
    <row r="19" spans="1:19" x14ac:dyDescent="0.25">
      <c r="A19" s="28"/>
      <c r="B19" s="44"/>
      <c r="C19" s="29"/>
      <c r="D19" s="29"/>
      <c r="E19" s="45"/>
      <c r="F19" s="29"/>
      <c r="G19" s="29"/>
      <c r="H19" s="29"/>
      <c r="I19" s="29"/>
      <c r="J19" s="29"/>
      <c r="K19" s="30"/>
      <c r="L19" s="29"/>
      <c r="M19" s="29"/>
      <c r="N19" s="29"/>
      <c r="O19" s="29"/>
      <c r="P19" s="29"/>
      <c r="Q19" s="31"/>
      <c r="R19" s="32"/>
      <c r="S19" s="33"/>
    </row>
  </sheetData>
  <sheetProtection sort="0" autoFilter="0"/>
  <autoFilter ref="A6:AN7"/>
  <mergeCells count="25">
    <mergeCell ref="AT5:AU5"/>
    <mergeCell ref="W5:W6"/>
    <mergeCell ref="X5:X6"/>
    <mergeCell ref="Z5:AA5"/>
    <mergeCell ref="AF5:AI5"/>
    <mergeCell ref="AK5:AN5"/>
    <mergeCell ref="A4:A6"/>
    <mergeCell ref="B4:B6"/>
    <mergeCell ref="C4:C6"/>
    <mergeCell ref="D4:D6"/>
    <mergeCell ref="E4:E6"/>
    <mergeCell ref="B1:S1"/>
    <mergeCell ref="T4:T6"/>
    <mergeCell ref="F4:F6"/>
    <mergeCell ref="M4:M6"/>
    <mergeCell ref="N4:P5"/>
    <mergeCell ref="G4:G6"/>
    <mergeCell ref="H4:H6"/>
    <mergeCell ref="I4:I6"/>
    <mergeCell ref="J4:J6"/>
    <mergeCell ref="K4:K6"/>
    <mergeCell ref="L4:L6"/>
    <mergeCell ref="Q4:Q6"/>
    <mergeCell ref="R4:R6"/>
    <mergeCell ref="S5:S6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8" scale="19" fitToHeight="0" orientation="portrait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Recensement - Lot 2</vt:lpstr>
      <vt:lpstr>'Recensement - Lot 2'!Impression_des_titres</vt:lpstr>
      <vt:lpstr>'Recensement - Lot 2'!Zone_d_impression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MOYROUD Patricia</dc:creator>
  <cp:lastModifiedBy>BREDIN Jérémy</cp:lastModifiedBy>
  <cp:lastPrinted>2016-10-17T13:04:48Z</cp:lastPrinted>
  <dcterms:created xsi:type="dcterms:W3CDTF">2014-05-23T13:52:19Z</dcterms:created>
  <dcterms:modified xsi:type="dcterms:W3CDTF">2020-04-01T13:13:34Z</dcterms:modified>
</cp:coreProperties>
</file>