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25" windowWidth="15600" windowHeight="7770"/>
  </bookViews>
  <sheets>
    <sheet name="Recensement - Lot 3" sheetId="5" r:id="rId1"/>
  </sheets>
  <definedNames>
    <definedName name="_xlnm._FilterDatabase" localSheetId="0" hidden="1">'Recensement - Lot 3'!$A$4:$BE$5</definedName>
    <definedName name="_xlnm.Print_Titles" localSheetId="0">'Recensement - Lot 3'!$3:$4</definedName>
    <definedName name="_xlnm.Print_Area" localSheetId="0">'Recensement - Lot 3'!$A$1:$AC$20</definedName>
  </definedNames>
  <calcPr calcId="145621"/>
</workbook>
</file>

<file path=xl/calcChain.xml><?xml version="1.0" encoding="utf-8"?>
<calcChain xmlns="http://schemas.openxmlformats.org/spreadsheetml/2006/main">
  <c r="AD5" i="5" l="1"/>
  <c r="BB5" i="5"/>
  <c r="BE5" i="5" l="1"/>
</calcChain>
</file>

<file path=xl/comments1.xml><?xml version="1.0" encoding="utf-8"?>
<comments xmlns="http://schemas.openxmlformats.org/spreadsheetml/2006/main">
  <authors>
    <author>BREDIN Jérémy</author>
  </authors>
  <commentList>
    <comment ref="A3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TRV : tarif réglementé de vente ou PM : prix de marché (contrat déjà négocié)</t>
        </r>
      </text>
    </comment>
    <comment ref="B3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numéro à 14 chiffres commençant par 30000 ou 50000 ...</t>
        </r>
      </text>
    </comment>
    <comment ref="J3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numéro du compteur (fréquemment 12 chiffres)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correspond à la fin du contrat actuellement en cours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si vous souhaitez orienter votre un budget spécifique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C2, C3 ou C4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BT&gt;36 kVA - CU
BT&gt;36 kVA - LU
HTA - CU
HTA - LU</t>
        </r>
      </text>
    </comment>
  </commentList>
</comments>
</file>

<file path=xl/sharedStrings.xml><?xml version="1.0" encoding="utf-8"?>
<sst xmlns="http://schemas.openxmlformats.org/spreadsheetml/2006/main" count="90" uniqueCount="70">
  <si>
    <t>Interlocuteur</t>
  </si>
  <si>
    <t>Nom</t>
  </si>
  <si>
    <t>Fonction</t>
  </si>
  <si>
    <t>Coordonnées téléphoniques</t>
  </si>
  <si>
    <t>Heures Pleines Hiver ("HPH")</t>
  </si>
  <si>
    <t>Heures Creuses Hiver ("HCH")</t>
  </si>
  <si>
    <t>Heures Pleines Eté ("HPE")</t>
  </si>
  <si>
    <t>Heures Creuses Eté ("HCE")</t>
  </si>
  <si>
    <t>PART FOURNITURE (en €HT) - correspond au prix du kwh fournisseur x quantitté</t>
  </si>
  <si>
    <t>PART VARIABLE TURPE 
(en € HT)</t>
  </si>
  <si>
    <t>PDL</t>
  </si>
  <si>
    <t xml:space="preserve">Heures pointe </t>
  </si>
  <si>
    <t>C4</t>
  </si>
  <si>
    <t>BT&gt;36 kVA CU 4P</t>
  </si>
  <si>
    <t>TYPE DE CONTRAT</t>
  </si>
  <si>
    <t>NOM PDL</t>
  </si>
  <si>
    <t>ADRESSE</t>
  </si>
  <si>
    <t>CODE POSTAL</t>
  </si>
  <si>
    <t>COMMUNE</t>
  </si>
  <si>
    <t>PAYEUR</t>
  </si>
  <si>
    <t>NOUVEAUX MEMBRES</t>
  </si>
  <si>
    <t>INSEE</t>
  </si>
  <si>
    <t>IDENTIFIANT COMPTAGE</t>
  </si>
  <si>
    <t>DATE DE RATTACHEMENT</t>
  </si>
  <si>
    <t>REGROUPEMENT DE FACTURE</t>
  </si>
  <si>
    <t>CODE INTERNE</t>
  </si>
  <si>
    <t>SEGMENT</t>
  </si>
  <si>
    <t>UTILISATION (FTA)</t>
  </si>
  <si>
    <t>PUISSANCE POINTE
 (kVA)</t>
  </si>
  <si>
    <t>PUISSANCE
HPH
 (kVA)</t>
  </si>
  <si>
    <t>PUISSANCE
HCH
 (kVA)</t>
  </si>
  <si>
    <t>CONSO POINTE
(kWh)</t>
  </si>
  <si>
    <t>CONSO HPH 
(kWh)</t>
  </si>
  <si>
    <t>CONSO HCH 
(kWh)</t>
  </si>
  <si>
    <t>PUISSANCE HPE
 (kVA)</t>
  </si>
  <si>
    <t>CONSO HPE
 (kWh)</t>
  </si>
  <si>
    <t>PUISSANCE HCE
 (kVA)</t>
  </si>
  <si>
    <t>CONSO HCE
(kWh)</t>
  </si>
  <si>
    <t>commentaires</t>
  </si>
  <si>
    <t>Part fourniture + capacité</t>
  </si>
  <si>
    <t>ORIGINE</t>
  </si>
  <si>
    <t>ACTUALISEE</t>
  </si>
  <si>
    <t>Contrat présent dans le précédent marché</t>
  </si>
  <si>
    <t>Régle de correspondance option tarifaire</t>
  </si>
  <si>
    <t>Contrat semblable</t>
  </si>
  <si>
    <t>PART FIXE TURPE (en €HT)</t>
  </si>
  <si>
    <t>TOTAL (en € HT)</t>
  </si>
  <si>
    <t/>
  </si>
  <si>
    <t>OK</t>
  </si>
  <si>
    <t>Segment</t>
  </si>
  <si>
    <t>utilisation (FTA)</t>
  </si>
  <si>
    <t>PS POINTE
 (kVa ou kW)</t>
  </si>
  <si>
    <t>CONSO POINTE ENEDIS</t>
  </si>
  <si>
    <t>PUISSANCE HPH ENEDIS
 (kVa ou kW)</t>
  </si>
  <si>
    <t>CONSO HPH ENEDIS</t>
  </si>
  <si>
    <t>PUISSANCE HCH ENEDIS
 (kVa ou kW)</t>
  </si>
  <si>
    <t>CONSO HCH ENEDIS</t>
  </si>
  <si>
    <t>PUISSANCE HPE ENEDIS
 (kVa ou kW)</t>
  </si>
  <si>
    <t>CONSO HPE ENEDIS</t>
  </si>
  <si>
    <t>PUISSANCE HCE ENEDIS
 (kVa ou kW)</t>
  </si>
  <si>
    <t>CONSO HCE ENEDIS</t>
  </si>
  <si>
    <t>BTSUPMU</t>
  </si>
  <si>
    <t>=NBCAR(B1)</t>
  </si>
  <si>
    <t>=SI($AN1&gt;0;SI($AQ1="BTSUPMU";"BT&gt;36 kVA CU 4P";SI($AQ1="BTSUPLU";"BT&gt;36 kVA LU 4P";SI(ET($AQ1="HTA5";NB.SI($R1;"HTA*"));$R1;"")));"")</t>
  </si>
  <si>
    <t>=SI(ET($AN1&gt;0;AP1=Q1;BB1=R1;AT1=U1;AV1=W1;AX1=Y1;AZ1=AA1;SOMME(T1;V1;X1;Z1;AB1)&gt;0,2*SOMME(AS1;AU1;AW1;AY1;BA1);SOMME(T1;V1;X1;Z1;AB1)&lt;3*SOMME(AS1;AU1;AW1;AY1;BA1));"OK";"NON")</t>
  </si>
  <si>
    <t>=SI(AN1&gt;0;SI(AP1="C3";T1*0,07065+V1*0,05794+X1*0,03579+Z1*0,04591+AB1*0,02643;SI(AP1="C4";T1*0,05742+V1*0,05742+X1*0,03582+Z1*0,04365+AB1*0,02681;""));"")</t>
  </si>
  <si>
    <t>=SI($AN1&gt;0;SOMME(T1;V1;X1;Z1;AB1)*BH1/(SOMME(AS1;AU1;AW1;AY1;BA1));"")</t>
  </si>
  <si>
    <t>=SI($AN1&gt;0;BK1+BL1+BM1;"")</t>
  </si>
  <si>
    <t>=SI($AN1&gt;0;$BF1;"")</t>
  </si>
  <si>
    <t>GROUPEMENT DE COMMANDES POUR LA FOURNITURE ET L'ACHEMINEMENT D'ELECTRICITE
Recensement des contrats d'électricité du lot 3 des membres du groupement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</si>
</sst>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-40C]General"/>
    <numFmt numFmtId="165" formatCode="0#&quot; &quot;##&quot; &quot;##&quot; &quot;##&quot; &quot;##"/>
    <numFmt numFmtId="166" formatCode="#,##0.00\ &quot;€&quot;"/>
    <numFmt numFmtId="167" formatCode="000000000000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0"/>
      <color rgb="FF00000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name val="Arial Narrow"/>
      <family val="2"/>
    </font>
    <font>
      <sz val="2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9">
    <xf numFmtId="0" fontId="0" fillId="0" borderId="0"/>
    <xf numFmtId="16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2" applyNumberFormat="0" applyAlignment="0" applyProtection="0"/>
    <xf numFmtId="0" fontId="16" fillId="7" borderId="13" applyNumberFormat="0" applyAlignment="0" applyProtection="0"/>
    <xf numFmtId="0" fontId="17" fillId="7" borderId="12" applyNumberFormat="0" applyAlignment="0" applyProtection="0"/>
    <xf numFmtId="0" fontId="18" fillId="0" borderId="14" applyNumberFormat="0" applyFill="0" applyAlignment="0" applyProtection="0"/>
    <xf numFmtId="0" fontId="19" fillId="8" borderId="15" applyNumberFormat="0" applyAlignment="0" applyProtection="0"/>
    <xf numFmtId="0" fontId="20" fillId="0" borderId="0" applyNumberFormat="0" applyFill="0" applyBorder="0" applyAlignment="0" applyProtection="0"/>
    <xf numFmtId="0" fontId="7" fillId="9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24" fillId="0" borderId="0"/>
  </cellStyleXfs>
  <cellXfs count="8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</xf>
    <xf numFmtId="3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3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165" fontId="1" fillId="0" borderId="0" xfId="0" applyNumberFormat="1" applyFont="1" applyFill="1" applyAlignment="1" applyProtection="1">
      <alignment horizontal="center" vertical="center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66" fontId="1" fillId="34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44" fontId="1" fillId="35" borderId="1" xfId="0" applyNumberFormat="1" applyFont="1" applyFill="1" applyBorder="1" applyAlignment="1" applyProtection="1">
      <alignment horizontal="center"/>
      <protection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7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44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quotePrefix="1" applyFont="1" applyBorder="1" applyAlignment="1" applyProtection="1">
      <alignment horizontal="center" vertical="center"/>
      <protection hidden="1"/>
    </xf>
    <xf numFmtId="44" fontId="1" fillId="35" borderId="1" xfId="0" quotePrefix="1" applyNumberFormat="1" applyFont="1" applyFill="1" applyBorder="1" applyAlignment="1" applyProtection="1">
      <alignment horizontal="center"/>
      <protection hidden="1"/>
    </xf>
    <xf numFmtId="0" fontId="1" fillId="0" borderId="0" xfId="0" quotePrefix="1" applyFont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167" fontId="6" fillId="0" borderId="5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/>
    </xf>
    <xf numFmtId="14" fontId="0" fillId="0" borderId="5" xfId="0" applyNumberFormat="1" applyFont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left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center" vertical="center" wrapText="1"/>
    </xf>
    <xf numFmtId="49" fontId="4" fillId="2" borderId="28" xfId="0" applyNumberFormat="1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/>
    </xf>
    <xf numFmtId="165" fontId="3" fillId="2" borderId="30" xfId="0" applyNumberFormat="1" applyFont="1" applyFill="1" applyBorder="1" applyAlignment="1" applyProtection="1">
      <alignment horizontal="center" vertical="center" wrapText="1"/>
    </xf>
    <xf numFmtId="3" fontId="3" fillId="2" borderId="29" xfId="0" applyNumberFormat="1" applyFont="1" applyFill="1" applyBorder="1" applyAlignment="1" applyProtection="1">
      <alignment horizontal="center" vertical="center" wrapText="1"/>
    </xf>
    <xf numFmtId="3" fontId="3" fillId="2" borderId="30" xfId="0" applyNumberFormat="1" applyFont="1" applyFill="1" applyBorder="1" applyAlignment="1" applyProtection="1">
      <alignment horizontal="center" vertical="center" wrapText="1"/>
    </xf>
    <xf numFmtId="3" fontId="3" fillId="2" borderId="31" xfId="0" applyNumberFormat="1" applyFont="1" applyFill="1" applyBorder="1" applyAlignment="1" applyProtection="1">
      <alignment horizontal="center" vertical="center" wrapText="1"/>
    </xf>
    <xf numFmtId="3" fontId="3" fillId="2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6" fillId="0" borderId="0" xfId="0" applyFont="1" applyAlignment="1" applyProtection="1">
      <alignment vertical="center"/>
    </xf>
    <xf numFmtId="0" fontId="3" fillId="37" borderId="22" xfId="0" applyFont="1" applyFill="1" applyBorder="1" applyAlignment="1" applyProtection="1">
      <alignment horizontal="center" vertical="center"/>
      <protection hidden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3" fontId="3" fillId="2" borderId="3" xfId="0" applyNumberFormat="1" applyFont="1" applyFill="1" applyBorder="1" applyAlignment="1" applyProtection="1">
      <alignment horizontal="center" vertical="center"/>
      <protection hidden="1"/>
    </xf>
    <xf numFmtId="3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/>
      <protection hidden="1"/>
    </xf>
    <xf numFmtId="3" fontId="4" fillId="2" borderId="28" xfId="0" applyNumberFormat="1" applyFont="1" applyFill="1" applyBorder="1" applyAlignment="1" applyProtection="1">
      <alignment horizontal="center" vertical="center" wrapText="1"/>
    </xf>
    <xf numFmtId="3" fontId="4" fillId="2" borderId="32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18" xfId="0" applyNumberFormat="1" applyFont="1" applyFill="1" applyBorder="1" applyAlignment="1" applyProtection="1">
      <alignment horizontal="center" vertical="center" wrapText="1"/>
    </xf>
    <xf numFmtId="49" fontId="3" fillId="2" borderId="20" xfId="0" applyNumberFormat="1" applyFont="1" applyFill="1" applyBorder="1" applyAlignment="1" applyProtection="1">
      <alignment horizontal="center" vertical="center" wrapText="1"/>
    </xf>
    <xf numFmtId="49" fontId="3" fillId="2" borderId="19" xfId="0" applyNumberFormat="1" applyFont="1" applyFill="1" applyBorder="1" applyAlignment="1" applyProtection="1">
      <alignment horizontal="center" vertical="center" wrapText="1"/>
    </xf>
    <xf numFmtId="49" fontId="3" fillId="2" borderId="21" xfId="0" applyNumberFormat="1" applyFont="1" applyFill="1" applyBorder="1" applyAlignment="1" applyProtection="1">
      <alignment horizontal="center" vertical="center" wrapText="1"/>
    </xf>
    <xf numFmtId="1" fontId="3" fillId="2" borderId="19" xfId="0" applyNumberFormat="1" applyFont="1" applyFill="1" applyBorder="1" applyAlignment="1" applyProtection="1">
      <alignment horizontal="center" vertical="center" wrapText="1"/>
    </xf>
    <xf numFmtId="1" fontId="3" fillId="2" borderId="21" xfId="0" applyNumberFormat="1" applyFont="1" applyFill="1" applyBorder="1" applyAlignment="1" applyProtection="1">
      <alignment horizontal="center" vertical="center" wrapText="1"/>
    </xf>
    <xf numFmtId="49" fontId="3" fillId="2" borderId="25" xfId="0" applyNumberFormat="1" applyFont="1" applyFill="1" applyBorder="1" applyAlignment="1" applyProtection="1">
      <alignment horizontal="center" vertical="center" wrapText="1"/>
    </xf>
    <xf numFmtId="49" fontId="3" fillId="2" borderId="29" xfId="0" applyNumberFormat="1" applyFont="1" applyFill="1" applyBorder="1" applyAlignment="1" applyProtection="1">
      <alignment horizontal="center" vertical="center" wrapText="1"/>
    </xf>
    <xf numFmtId="3" fontId="4" fillId="2" borderId="1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3" fontId="3" fillId="2" borderId="26" xfId="0" applyNumberFormat="1" applyFont="1" applyFill="1" applyBorder="1" applyAlignment="1" applyProtection="1">
      <alignment horizontal="center" vertical="center"/>
    </xf>
    <xf numFmtId="3" fontId="3" fillId="2" borderId="28" xfId="0" applyNumberFormat="1" applyFont="1" applyFill="1" applyBorder="1" applyAlignment="1" applyProtection="1">
      <alignment horizontal="center" vertical="center"/>
    </xf>
    <xf numFmtId="3" fontId="3" fillId="2" borderId="26" xfId="0" applyNumberFormat="1" applyFont="1" applyFill="1" applyBorder="1" applyAlignment="1" applyProtection="1">
      <alignment horizontal="center" vertical="center" wrapText="1"/>
    </xf>
    <xf numFmtId="3" fontId="3" fillId="2" borderId="28" xfId="0" applyNumberFormat="1" applyFont="1" applyFill="1" applyBorder="1" applyAlignment="1" applyProtection="1">
      <alignment horizontal="center" vertical="center" wrapText="1"/>
    </xf>
    <xf numFmtId="3" fontId="4" fillId="2" borderId="26" xfId="0" applyNumberFormat="1" applyFont="1" applyFill="1" applyBorder="1" applyAlignment="1" applyProtection="1">
      <alignment horizontal="center" vertical="center" wrapText="1"/>
    </xf>
    <xf numFmtId="49" fontId="3" fillId="2" borderId="26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</cellXfs>
  <cellStyles count="49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" xfId="20" builtinId="10" customBuiltin="1"/>
    <cellStyle name="Entrée" xfId="14" builtinId="20" customBuiltin="1"/>
    <cellStyle name="Excel Built-in Normal" xfId="1"/>
    <cellStyle name="Insatisfaisant" xfId="12" builtinId="27" customBuiltin="1"/>
    <cellStyle name="Neutre" xfId="13" builtinId="28" customBuiltin="1"/>
    <cellStyle name="NiveauLigne_4 2" xfId="47"/>
    <cellStyle name="Normal" xfId="0" builtinId="0"/>
    <cellStyle name="Normal 2" xfId="2"/>
    <cellStyle name="Normal 2 2" xfId="48"/>
    <cellStyle name="Normal 3" xfId="4"/>
    <cellStyle name="Normal 3 2" xfId="5"/>
    <cellStyle name="Normal 4" xfId="3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452438</xdr:rowOff>
    </xdr:from>
    <xdr:to>
      <xdr:col>0</xdr:col>
      <xdr:colOff>1348649</xdr:colOff>
      <xdr:row>0</xdr:row>
      <xdr:rowOff>1595438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2438"/>
          <a:ext cx="1253399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6699"/>
    <pageSetUpPr fitToPage="1"/>
  </sheetPr>
  <dimension ref="A1:BF74"/>
  <sheetViews>
    <sheetView tabSelected="1" view="pageBreakPreview" zoomScale="55" zoomScaleNormal="70" zoomScaleSheetLayoutView="55" zoomScalePageLayoutView="50" workbookViewId="0">
      <selection activeCell="J3" sqref="J3:J4"/>
    </sheetView>
  </sheetViews>
  <sheetFormatPr baseColWidth="10" defaultColWidth="11.42578125" defaultRowHeight="15.75" x14ac:dyDescent="0.25"/>
  <cols>
    <col min="1" max="1" width="21.5703125" style="5" customWidth="1"/>
    <col min="2" max="2" width="27.5703125" style="9" customWidth="1"/>
    <col min="3" max="3" width="45.7109375" style="5" customWidth="1"/>
    <col min="4" max="4" width="44.5703125" style="5" customWidth="1"/>
    <col min="5" max="5" width="17.85546875" style="6" bestFit="1" customWidth="1"/>
    <col min="6" max="6" width="27.28515625" style="5" customWidth="1"/>
    <col min="7" max="7" width="57.140625" style="5" customWidth="1"/>
    <col min="8" max="8" width="21.7109375" style="5" customWidth="1"/>
    <col min="9" max="9" width="16.5703125" style="5" bestFit="1" customWidth="1"/>
    <col min="10" max="10" width="23.42578125" style="5" customWidth="1"/>
    <col min="11" max="11" width="30.5703125" style="5" bestFit="1" customWidth="1"/>
    <col min="12" max="12" width="26.42578125" style="5" customWidth="1"/>
    <col min="13" max="13" width="18.5703125" style="5" bestFit="1" customWidth="1"/>
    <col min="14" max="14" width="16.7109375" style="5" bestFit="1" customWidth="1"/>
    <col min="15" max="15" width="24.7109375" style="13" customWidth="1"/>
    <col min="16" max="16" width="28.7109375" style="11" bestFit="1" customWidth="1"/>
    <col min="17" max="17" width="22" style="5" bestFit="1" customWidth="1"/>
    <col min="18" max="18" width="23.7109375" style="5" bestFit="1" customWidth="1"/>
    <col min="19" max="19" width="27.140625" style="7" bestFit="1" customWidth="1"/>
    <col min="20" max="20" width="32.28515625" style="7" bestFit="1" customWidth="1"/>
    <col min="21" max="21" width="34.140625" style="7" bestFit="1" customWidth="1"/>
    <col min="22" max="22" width="27.7109375" style="7" bestFit="1" customWidth="1"/>
    <col min="23" max="23" width="34.140625" style="7" bestFit="1" customWidth="1"/>
    <col min="24" max="24" width="27.7109375" style="7" bestFit="1" customWidth="1"/>
    <col min="25" max="25" width="33.85546875" style="7" bestFit="1" customWidth="1"/>
    <col min="26" max="26" width="27.42578125" style="7" bestFit="1" customWidth="1"/>
    <col min="27" max="27" width="33.85546875" style="7" bestFit="1" customWidth="1"/>
    <col min="28" max="28" width="39.140625" style="7" bestFit="1" customWidth="1"/>
    <col min="29" max="29" width="23" style="7" customWidth="1"/>
    <col min="30" max="30" width="11.42578125" style="15" hidden="1" customWidth="1"/>
    <col min="31" max="47" width="11.42578125" style="16" hidden="1" customWidth="1"/>
    <col min="48" max="48" width="24.28515625" style="16" hidden="1" customWidth="1"/>
    <col min="49" max="53" width="11.42578125" style="20" hidden="1" customWidth="1"/>
    <col min="54" max="54" width="16.42578125" style="20" hidden="1" customWidth="1"/>
    <col min="55" max="55" width="17.5703125" style="20" hidden="1" customWidth="1"/>
    <col min="56" max="56" width="18.5703125" style="20" hidden="1" customWidth="1"/>
    <col min="57" max="57" width="20.42578125" style="20" hidden="1" customWidth="1"/>
    <col min="58" max="58" width="0" style="1" hidden="1" customWidth="1"/>
    <col min="59" max="16384" width="11.42578125" style="1"/>
  </cols>
  <sheetData>
    <row r="1" spans="1:58" ht="144.75" customHeight="1" x14ac:dyDescent="0.25">
      <c r="A1" s="52"/>
      <c r="B1" s="76" t="s">
        <v>69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53"/>
      <c r="AF1" s="32" t="s">
        <v>62</v>
      </c>
      <c r="AG1" s="17" t="s">
        <v>47</v>
      </c>
      <c r="AH1" s="17" t="s">
        <v>47</v>
      </c>
      <c r="AI1" s="17" t="s">
        <v>47</v>
      </c>
      <c r="AJ1" s="17" t="s">
        <v>47</v>
      </c>
      <c r="AK1" s="17" t="s">
        <v>47</v>
      </c>
      <c r="AL1" s="17" t="s">
        <v>47</v>
      </c>
      <c r="AM1" s="17" t="s">
        <v>47</v>
      </c>
      <c r="AN1" s="17" t="s">
        <v>47</v>
      </c>
      <c r="AO1" s="17" t="s">
        <v>47</v>
      </c>
      <c r="AP1" s="17" t="s">
        <v>47</v>
      </c>
      <c r="AQ1" s="17" t="s">
        <v>47</v>
      </c>
      <c r="AR1" s="17" t="s">
        <v>47</v>
      </c>
      <c r="AS1" s="32" t="s">
        <v>63</v>
      </c>
      <c r="AT1" s="32" t="s">
        <v>64</v>
      </c>
      <c r="AV1" s="18"/>
      <c r="AW1" s="19"/>
      <c r="AX1" s="19"/>
      <c r="AY1" s="19"/>
      <c r="AZ1" s="19"/>
      <c r="BB1" s="33" t="s">
        <v>68</v>
      </c>
      <c r="BC1" s="33" t="s">
        <v>65</v>
      </c>
      <c r="BD1" s="33" t="s">
        <v>66</v>
      </c>
      <c r="BE1" s="33" t="s">
        <v>67</v>
      </c>
      <c r="BF1" s="34"/>
    </row>
    <row r="2" spans="1:58" ht="37.15" customHeight="1" thickBot="1" x14ac:dyDescent="0.3">
      <c r="A2" s="2"/>
      <c r="B2" s="8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12"/>
      <c r="P2" s="10"/>
      <c r="Q2" s="2"/>
      <c r="R2" s="2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58" ht="40.5" customHeight="1" x14ac:dyDescent="0.25">
      <c r="A3" s="67" t="s">
        <v>14</v>
      </c>
      <c r="B3" s="69" t="s">
        <v>10</v>
      </c>
      <c r="C3" s="69" t="s">
        <v>15</v>
      </c>
      <c r="D3" s="69" t="s">
        <v>16</v>
      </c>
      <c r="E3" s="71" t="s">
        <v>17</v>
      </c>
      <c r="F3" s="69" t="s">
        <v>18</v>
      </c>
      <c r="G3" s="73" t="s">
        <v>19</v>
      </c>
      <c r="H3" s="73" t="s">
        <v>20</v>
      </c>
      <c r="I3" s="69" t="s">
        <v>21</v>
      </c>
      <c r="J3" s="69" t="s">
        <v>22</v>
      </c>
      <c r="K3" s="69" t="s">
        <v>23</v>
      </c>
      <c r="L3" s="69" t="s">
        <v>24</v>
      </c>
      <c r="M3" s="69" t="s">
        <v>25</v>
      </c>
      <c r="N3" s="82" t="s">
        <v>0</v>
      </c>
      <c r="O3" s="83"/>
      <c r="P3" s="83"/>
      <c r="Q3" s="44"/>
      <c r="R3" s="45"/>
      <c r="S3" s="77" t="s">
        <v>11</v>
      </c>
      <c r="T3" s="78"/>
      <c r="U3" s="79" t="s">
        <v>4</v>
      </c>
      <c r="V3" s="80"/>
      <c r="W3" s="79" t="s">
        <v>5</v>
      </c>
      <c r="X3" s="80"/>
      <c r="Y3" s="81" t="s">
        <v>6</v>
      </c>
      <c r="Z3" s="64"/>
      <c r="AA3" s="75" t="s">
        <v>7</v>
      </c>
      <c r="AB3" s="75"/>
      <c r="AC3" s="64" t="s">
        <v>38</v>
      </c>
      <c r="AD3" s="66" t="s">
        <v>39</v>
      </c>
      <c r="AG3" s="22"/>
      <c r="AH3" s="23"/>
      <c r="AI3" s="55" t="s">
        <v>11</v>
      </c>
      <c r="AJ3" s="56"/>
      <c r="AK3" s="57" t="s">
        <v>4</v>
      </c>
      <c r="AL3" s="58"/>
      <c r="AM3" s="57" t="s">
        <v>5</v>
      </c>
      <c r="AN3" s="58"/>
      <c r="AO3" s="59" t="s">
        <v>6</v>
      </c>
      <c r="AP3" s="60"/>
      <c r="AQ3" s="61" t="s">
        <v>7</v>
      </c>
      <c r="AR3" s="62"/>
      <c r="AW3" s="63" t="s">
        <v>40</v>
      </c>
      <c r="AX3" s="63"/>
      <c r="AY3" s="63"/>
      <c r="AZ3" s="63"/>
      <c r="BB3" s="54" t="s">
        <v>41</v>
      </c>
      <c r="BC3" s="54"/>
      <c r="BD3" s="54"/>
      <c r="BE3" s="54"/>
    </row>
    <row r="4" spans="1:58" ht="91.5" customHeight="1" thickBot="1" x14ac:dyDescent="0.3">
      <c r="A4" s="68"/>
      <c r="B4" s="70"/>
      <c r="C4" s="70"/>
      <c r="D4" s="70"/>
      <c r="E4" s="72"/>
      <c r="F4" s="70"/>
      <c r="G4" s="74"/>
      <c r="H4" s="74"/>
      <c r="I4" s="70"/>
      <c r="J4" s="70"/>
      <c r="K4" s="70"/>
      <c r="L4" s="70"/>
      <c r="M4" s="70"/>
      <c r="N4" s="46" t="s">
        <v>1</v>
      </c>
      <c r="O4" s="46" t="s">
        <v>2</v>
      </c>
      <c r="P4" s="47" t="s">
        <v>3</v>
      </c>
      <c r="Q4" s="48" t="s">
        <v>26</v>
      </c>
      <c r="R4" s="49" t="s">
        <v>27</v>
      </c>
      <c r="S4" s="50" t="s">
        <v>28</v>
      </c>
      <c r="T4" s="50" t="s">
        <v>31</v>
      </c>
      <c r="U4" s="50" t="s">
        <v>29</v>
      </c>
      <c r="V4" s="50" t="s">
        <v>32</v>
      </c>
      <c r="W4" s="50" t="s">
        <v>30</v>
      </c>
      <c r="X4" s="50" t="s">
        <v>33</v>
      </c>
      <c r="Y4" s="50" t="s">
        <v>34</v>
      </c>
      <c r="Z4" s="50" t="s">
        <v>35</v>
      </c>
      <c r="AA4" s="51" t="s">
        <v>36</v>
      </c>
      <c r="AB4" s="51" t="s">
        <v>37</v>
      </c>
      <c r="AC4" s="65"/>
      <c r="AD4" s="66"/>
      <c r="AE4" s="18" t="s">
        <v>42</v>
      </c>
      <c r="AF4" s="18"/>
      <c r="AG4" s="24" t="s">
        <v>49</v>
      </c>
      <c r="AH4" s="25" t="s">
        <v>50</v>
      </c>
      <c r="AI4" s="26" t="s">
        <v>51</v>
      </c>
      <c r="AJ4" s="26" t="s">
        <v>52</v>
      </c>
      <c r="AK4" s="26" t="s">
        <v>53</v>
      </c>
      <c r="AL4" s="26" t="s">
        <v>54</v>
      </c>
      <c r="AM4" s="26" t="s">
        <v>55</v>
      </c>
      <c r="AN4" s="26" t="s">
        <v>56</v>
      </c>
      <c r="AO4" s="26" t="s">
        <v>57</v>
      </c>
      <c r="AP4" s="26" t="s">
        <v>58</v>
      </c>
      <c r="AQ4" s="27" t="s">
        <v>59</v>
      </c>
      <c r="AR4" s="27" t="s">
        <v>60</v>
      </c>
      <c r="AS4" s="18" t="s">
        <v>43</v>
      </c>
      <c r="AT4" s="18" t="s">
        <v>44</v>
      </c>
      <c r="AU4" s="18"/>
      <c r="AV4" s="18"/>
      <c r="AW4" s="28" t="s">
        <v>45</v>
      </c>
      <c r="AX4" s="28" t="s">
        <v>8</v>
      </c>
      <c r="AY4" s="28" t="s">
        <v>9</v>
      </c>
      <c r="AZ4" s="28" t="s">
        <v>46</v>
      </c>
      <c r="BB4" s="29" t="s">
        <v>45</v>
      </c>
      <c r="BC4" s="29" t="s">
        <v>8</v>
      </c>
      <c r="BD4" s="29" t="s">
        <v>9</v>
      </c>
      <c r="BE4" s="29" t="s">
        <v>46</v>
      </c>
    </row>
    <row r="5" spans="1:58" s="14" customFormat="1" x14ac:dyDescent="0.25">
      <c r="A5" s="35"/>
      <c r="B5" s="36"/>
      <c r="C5" s="37"/>
      <c r="D5" s="38"/>
      <c r="E5" s="39"/>
      <c r="F5" s="38"/>
      <c r="G5" s="38"/>
      <c r="H5" s="40"/>
      <c r="I5" s="40"/>
      <c r="J5" s="38"/>
      <c r="K5" s="41"/>
      <c r="L5" s="41"/>
      <c r="M5" s="41"/>
      <c r="N5" s="38"/>
      <c r="O5" s="42"/>
      <c r="P5" s="43"/>
      <c r="Q5" s="38"/>
      <c r="R5" s="38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0" t="e">
        <f>#REF!+#REF!</f>
        <v>#REF!</v>
      </c>
      <c r="AE5" s="16">
        <v>1</v>
      </c>
      <c r="AF5" s="16">
        <v>14</v>
      </c>
      <c r="AG5" s="17" t="s">
        <v>12</v>
      </c>
      <c r="AH5" s="17" t="s">
        <v>61</v>
      </c>
      <c r="AI5" s="17">
        <v>0</v>
      </c>
      <c r="AJ5" s="17">
        <v>0</v>
      </c>
      <c r="AK5" s="17">
        <v>84</v>
      </c>
      <c r="AL5" s="17">
        <v>75963</v>
      </c>
      <c r="AM5" s="17">
        <v>84</v>
      </c>
      <c r="AN5" s="17">
        <v>21111</v>
      </c>
      <c r="AO5" s="17">
        <v>84</v>
      </c>
      <c r="AP5" s="17">
        <v>73571</v>
      </c>
      <c r="AQ5" s="17">
        <v>84</v>
      </c>
      <c r="AR5" s="17">
        <v>21175</v>
      </c>
      <c r="AS5" s="16" t="s">
        <v>13</v>
      </c>
      <c r="AT5" s="16" t="s">
        <v>48</v>
      </c>
      <c r="AU5" s="16"/>
      <c r="AV5" s="18"/>
      <c r="AW5" s="19">
        <v>1467.72</v>
      </c>
      <c r="AX5" s="19">
        <v>8896.1466439999986</v>
      </c>
      <c r="AY5" s="19">
        <v>5883.0751</v>
      </c>
      <c r="AZ5" s="19">
        <v>16246.941743999998</v>
      </c>
      <c r="BA5" s="20"/>
      <c r="BB5" s="21">
        <f>IF($AE5&gt;0,AW5,"")</f>
        <v>1467.72</v>
      </c>
      <c r="BC5" s="21">
        <v>11355.649310000001</v>
      </c>
      <c r="BD5" s="21">
        <v>7645.9427554733611</v>
      </c>
      <c r="BE5" s="21">
        <f t="shared" ref="BE5" si="0">IF($AE5&gt;0,BB5+BC5+BD5,"")</f>
        <v>20469.312065473361</v>
      </c>
    </row>
    <row r="6" spans="1:58" x14ac:dyDescent="0.25">
      <c r="A6" s="35"/>
      <c r="B6" s="36"/>
      <c r="C6" s="37"/>
      <c r="D6" s="38"/>
      <c r="E6" s="39"/>
      <c r="F6" s="38"/>
      <c r="G6" s="38"/>
      <c r="H6" s="40"/>
      <c r="I6" s="40"/>
      <c r="J6" s="38"/>
      <c r="K6" s="41"/>
      <c r="L6" s="41"/>
      <c r="M6" s="41"/>
      <c r="N6" s="38"/>
      <c r="O6" s="42"/>
      <c r="P6" s="43"/>
      <c r="Q6" s="38"/>
      <c r="R6" s="38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58" x14ac:dyDescent="0.25">
      <c r="A7" s="35"/>
      <c r="B7" s="36"/>
      <c r="C7" s="37"/>
      <c r="D7" s="38"/>
      <c r="E7" s="39"/>
      <c r="F7" s="38"/>
      <c r="G7" s="38"/>
      <c r="H7" s="40"/>
      <c r="I7" s="40"/>
      <c r="J7" s="38"/>
      <c r="K7" s="41"/>
      <c r="L7" s="41"/>
      <c r="M7" s="41"/>
      <c r="N7" s="38"/>
      <c r="O7" s="42"/>
      <c r="P7" s="43"/>
      <c r="Q7" s="38"/>
      <c r="R7" s="38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58" x14ac:dyDescent="0.25">
      <c r="A8" s="35"/>
      <c r="B8" s="36"/>
      <c r="C8" s="37"/>
      <c r="D8" s="38"/>
      <c r="E8" s="39"/>
      <c r="F8" s="38"/>
      <c r="G8" s="38"/>
      <c r="H8" s="40"/>
      <c r="I8" s="40"/>
      <c r="J8" s="38"/>
      <c r="K8" s="41"/>
      <c r="L8" s="41"/>
      <c r="M8" s="41"/>
      <c r="N8" s="38"/>
      <c r="O8" s="42"/>
      <c r="P8" s="43"/>
      <c r="Q8" s="38"/>
      <c r="R8" s="3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58" x14ac:dyDescent="0.25">
      <c r="A9" s="35"/>
      <c r="B9" s="36"/>
      <c r="C9" s="37"/>
      <c r="D9" s="38"/>
      <c r="E9" s="39"/>
      <c r="F9" s="38"/>
      <c r="G9" s="38"/>
      <c r="H9" s="40"/>
      <c r="I9" s="40"/>
      <c r="J9" s="38"/>
      <c r="K9" s="41"/>
      <c r="L9" s="41"/>
      <c r="M9" s="41"/>
      <c r="N9" s="38"/>
      <c r="O9" s="42"/>
      <c r="P9" s="43"/>
      <c r="Q9" s="38"/>
      <c r="R9" s="3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BC9" s="31"/>
    </row>
    <row r="10" spans="1:58" x14ac:dyDescent="0.25">
      <c r="A10" s="35"/>
      <c r="B10" s="36"/>
      <c r="C10" s="37"/>
      <c r="D10" s="38"/>
      <c r="E10" s="39"/>
      <c r="F10" s="38"/>
      <c r="G10" s="38"/>
      <c r="H10" s="40"/>
      <c r="I10" s="40"/>
      <c r="J10" s="38"/>
      <c r="K10" s="41"/>
      <c r="L10" s="41"/>
      <c r="M10" s="41"/>
      <c r="N10" s="38"/>
      <c r="O10" s="42"/>
      <c r="P10" s="43"/>
      <c r="Q10" s="38"/>
      <c r="R10" s="3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58" x14ac:dyDescent="0.25">
      <c r="A11" s="35"/>
      <c r="B11" s="36"/>
      <c r="C11" s="37"/>
      <c r="D11" s="38"/>
      <c r="E11" s="39"/>
      <c r="F11" s="38"/>
      <c r="G11" s="38"/>
      <c r="H11" s="40"/>
      <c r="I11" s="40"/>
      <c r="J11" s="38"/>
      <c r="K11" s="41"/>
      <c r="L11" s="41"/>
      <c r="M11" s="41"/>
      <c r="N11" s="38"/>
      <c r="O11" s="42"/>
      <c r="P11" s="43"/>
      <c r="Q11" s="38"/>
      <c r="R11" s="3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58" x14ac:dyDescent="0.25">
      <c r="A12" s="35"/>
      <c r="B12" s="36"/>
      <c r="C12" s="37"/>
      <c r="D12" s="38"/>
      <c r="E12" s="39"/>
      <c r="F12" s="38"/>
      <c r="G12" s="38"/>
      <c r="H12" s="40"/>
      <c r="I12" s="40"/>
      <c r="J12" s="38"/>
      <c r="K12" s="41"/>
      <c r="L12" s="41"/>
      <c r="M12" s="41"/>
      <c r="N12" s="38"/>
      <c r="O12" s="42"/>
      <c r="P12" s="43"/>
      <c r="Q12" s="38"/>
      <c r="R12" s="3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58" x14ac:dyDescent="0.25">
      <c r="A13" s="35"/>
      <c r="B13" s="36"/>
      <c r="C13" s="37"/>
      <c r="D13" s="38"/>
      <c r="E13" s="39"/>
      <c r="F13" s="38"/>
      <c r="G13" s="38"/>
      <c r="H13" s="40"/>
      <c r="I13" s="40"/>
      <c r="J13" s="38"/>
      <c r="K13" s="41"/>
      <c r="L13" s="41"/>
      <c r="M13" s="41"/>
      <c r="N13" s="38"/>
      <c r="O13" s="42"/>
      <c r="P13" s="43"/>
      <c r="Q13" s="38"/>
      <c r="R13" s="3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58" x14ac:dyDescent="0.25">
      <c r="A14" s="35"/>
      <c r="B14" s="36"/>
      <c r="C14" s="37"/>
      <c r="D14" s="38"/>
      <c r="E14" s="39"/>
      <c r="F14" s="38"/>
      <c r="G14" s="38"/>
      <c r="H14" s="40"/>
      <c r="I14" s="40"/>
      <c r="J14" s="38"/>
      <c r="K14" s="41"/>
      <c r="L14" s="41"/>
      <c r="M14" s="41"/>
      <c r="N14" s="38"/>
      <c r="O14" s="42"/>
      <c r="P14" s="43"/>
      <c r="Q14" s="38"/>
      <c r="R14" s="3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58" x14ac:dyDescent="0.25">
      <c r="A15" s="35"/>
      <c r="B15" s="36"/>
      <c r="C15" s="37"/>
      <c r="D15" s="38"/>
      <c r="E15" s="39"/>
      <c r="F15" s="38"/>
      <c r="G15" s="38"/>
      <c r="H15" s="40"/>
      <c r="I15" s="40"/>
      <c r="J15" s="38"/>
      <c r="K15" s="41"/>
      <c r="L15" s="41"/>
      <c r="M15" s="41"/>
      <c r="N15" s="38"/>
      <c r="O15" s="42"/>
      <c r="P15" s="43"/>
      <c r="Q15" s="38"/>
      <c r="R15" s="3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58" x14ac:dyDescent="0.25">
      <c r="A16" s="35"/>
      <c r="B16" s="36"/>
      <c r="C16" s="37"/>
      <c r="D16" s="38"/>
      <c r="E16" s="39"/>
      <c r="F16" s="38"/>
      <c r="G16" s="38"/>
      <c r="H16" s="40"/>
      <c r="I16" s="40"/>
      <c r="J16" s="38"/>
      <c r="K16" s="41"/>
      <c r="L16" s="41"/>
      <c r="M16" s="41"/>
      <c r="N16" s="38"/>
      <c r="O16" s="42"/>
      <c r="P16" s="43"/>
      <c r="Q16" s="38"/>
      <c r="R16" s="3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x14ac:dyDescent="0.25">
      <c r="A17" s="35"/>
      <c r="B17" s="36"/>
      <c r="C17" s="37"/>
      <c r="D17" s="38"/>
      <c r="E17" s="39"/>
      <c r="F17" s="38"/>
      <c r="G17" s="38"/>
      <c r="H17" s="40"/>
      <c r="I17" s="40"/>
      <c r="J17" s="38"/>
      <c r="K17" s="41"/>
      <c r="L17" s="41"/>
      <c r="M17" s="41"/>
      <c r="N17" s="38"/>
      <c r="O17" s="42"/>
      <c r="P17" s="43"/>
      <c r="Q17" s="38"/>
      <c r="R17" s="3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x14ac:dyDescent="0.25">
      <c r="A18" s="35"/>
      <c r="B18" s="36"/>
      <c r="C18" s="37"/>
      <c r="D18" s="38"/>
      <c r="E18" s="39"/>
      <c r="F18" s="38"/>
      <c r="G18" s="38"/>
      <c r="H18" s="40"/>
      <c r="I18" s="40"/>
      <c r="J18" s="38"/>
      <c r="K18" s="41"/>
      <c r="L18" s="41"/>
      <c r="M18" s="41"/>
      <c r="N18" s="38"/>
      <c r="O18" s="42"/>
      <c r="P18" s="43"/>
      <c r="Q18" s="38"/>
      <c r="R18" s="3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69" spans="31:32" x14ac:dyDescent="0.25">
      <c r="AE69" s="16">
        <v>1</v>
      </c>
    </row>
    <row r="74" spans="31:32" x14ac:dyDescent="0.25">
      <c r="AE74" s="20"/>
      <c r="AF74" s="20"/>
    </row>
  </sheetData>
  <sheetProtection sort="0" autoFilter="0"/>
  <autoFilter ref="A4:BE5"/>
  <sortState ref="A6:AF915">
    <sortCondition ref="G6:G915"/>
  </sortState>
  <mergeCells count="29">
    <mergeCell ref="B1:AB1"/>
    <mergeCell ref="S3:T3"/>
    <mergeCell ref="U3:V3"/>
    <mergeCell ref="W3:X3"/>
    <mergeCell ref="Y3:Z3"/>
    <mergeCell ref="N3:P3"/>
    <mergeCell ref="AC3:AC4"/>
    <mergeCell ref="AD3:AD4"/>
    <mergeCell ref="A3:A4"/>
    <mergeCell ref="B3:B4"/>
    <mergeCell ref="C3:C4"/>
    <mergeCell ref="D3:D4"/>
    <mergeCell ref="E3:E4"/>
    <mergeCell ref="L3:L4"/>
    <mergeCell ref="F3:F4"/>
    <mergeCell ref="G3:G4"/>
    <mergeCell ref="H3:H4"/>
    <mergeCell ref="I3:I4"/>
    <mergeCell ref="J3:J4"/>
    <mergeCell ref="K3:K4"/>
    <mergeCell ref="AA3:AB3"/>
    <mergeCell ref="M3:M4"/>
    <mergeCell ref="BB3:BE3"/>
    <mergeCell ref="AI3:AJ3"/>
    <mergeCell ref="AK3:AL3"/>
    <mergeCell ref="AM3:AN3"/>
    <mergeCell ref="AO3:AP3"/>
    <mergeCell ref="AQ3:AR3"/>
    <mergeCell ref="AW3:AZ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8" scale="11" fitToHeight="0" orientation="landscape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Recensement - Lot 3</vt:lpstr>
      <vt:lpstr>'Recensement - Lot 3'!Impression_des_titres</vt:lpstr>
      <vt:lpstr>'Recensement - Lot 3'!Zone_d_impression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MOYROUD Patricia</dc:creator>
  <cp:lastModifiedBy>BREDIN Jérémy</cp:lastModifiedBy>
  <cp:lastPrinted>2016-11-09T14:41:39Z</cp:lastPrinted>
  <dcterms:created xsi:type="dcterms:W3CDTF">2014-05-23T13:52:19Z</dcterms:created>
  <dcterms:modified xsi:type="dcterms:W3CDTF">2020-04-01T13:13:31Z</dcterms:modified>
</cp:coreProperties>
</file>